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<sst xmlns="http://schemas.openxmlformats.org/spreadsheetml/2006/main" count="117" uniqueCount="109">
  <si>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</si>
  <si>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</si>
  <si>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</si>
  <si>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</si>
  <si>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</si>
  <si>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</si>
  <si>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</si>
  <si>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</si>
  <si>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</si>
  <si>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</si>
  <si>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</si>
  <si>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1100</t>
  </si>
  <si>
    <t>Надання спеціальної освіти мистецькими школами</t>
  </si>
  <si>
    <t>Методичне забезпечення діяльності закладів освіти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</si>
  <si>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</si>
  <si>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</si>
  <si>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</si>
  <si>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</si>
  <si>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</si>
  <si>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</si>
  <si>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</si>
  <si>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</si>
  <si>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</si>
  <si>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</si>
  <si>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</si>
  <si>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</si>
  <si>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</si>
  <si>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</si>
  <si>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</si>
  <si>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</si>
  <si>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</si>
  <si>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</si>
  <si>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</si>
  <si>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</si>
  <si>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</si>
  <si>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</si>
  <si>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</si>
  <si>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7110</t>
  </si>
  <si>
    <t>Реалізація програм в галузі сільського господарства</t>
  </si>
  <si>
    <t>8320</t>
  </si>
  <si>
    <t>Збереження природно-заповідного фонду</t>
  </si>
  <si>
    <t>9000</t>
  </si>
  <si>
    <t>Міжбюджетні трансферти</t>
  </si>
  <si>
    <t>9770</t>
  </si>
  <si>
    <t>Інші субвенції з місцевого бюджету</t>
  </si>
  <si>
    <t>Всього видатків загального фонду</t>
  </si>
  <si>
    <t>Податок на прибуток підприємств та фінансових установ комунальної власності </t>
  </si>
  <si>
    <t>Інші надходження  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</si>
  <si>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</si>
  <si>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</si>
  <si>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</si>
  <si>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</si>
  <si>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</si>
  <si>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</si>
  <si>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8300</t>
  </si>
  <si>
    <t>Охорона навколишнього природного середовища</t>
  </si>
  <si>
    <t>Уточнений  план на 2021  рік (тис.грн.)</t>
  </si>
  <si>
    <t>1080</t>
  </si>
  <si>
    <t>Підготовка кадрів закладами фахової передвищої освіти</t>
  </si>
  <si>
    <t>1130</t>
  </si>
  <si>
    <t>1141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</si>
  <si>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</si>
  <si>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</si>
  <si>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Податок на прибуток підприємств  </t>
  </si>
  <si>
    <t>ККД</t>
  </si>
  <si>
    <t>Доходи</t>
  </si>
  <si>
    <t>11000000</t>
  </si>
  <si>
    <t>Податки на доходи, податки на прибуток, податки на збільшення ринкової вартості  </t>
  </si>
  <si>
    <t>11020000</t>
  </si>
  <si>
    <t>11020200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</si>
  <si>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</si>
  <si>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</si>
  <si>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</si>
  <si>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</si>
  <si>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</si>
  <si>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</si>
  <si>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</si>
  <si>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</si>
  <si>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</si>
  <si>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</si>
  <si>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</si>
  <si>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</si>
  <si>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</si>
  <si>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</si>
  <si>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</si>
  <si>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</si>
  <si>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</si>
  <si>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</si>
  <si>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</si>
  <si>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</si>
  <si>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</si>
  <si>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</si>
  <si>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</si>
  <si>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</si>
  <si>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</si>
  <si>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</si>
  <si>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</si>
  <si>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</si>
  <si>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</si>
  <si>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Уточнений план на 2021  рік (тис.грн.)</t>
  </si>
  <si>
    <t>8200</t>
  </si>
  <si>
    <t>Громадський порядок та безпека</t>
  </si>
  <si>
    <t>8240</t>
  </si>
  <si>
    <t>Заходи та роботи з територіальної оборони</t>
  </si>
  <si>
    <t>Виконання місцевих бюджетів Ніжинського району за 6 місяців 2021 рік</t>
  </si>
  <si>
    <t>Уточнений  план за 6 місяців 2021 року (тис.грн.)</t>
  </si>
  <si>
    <t>Виконано за 6 місяців 2021 року (тис.грн.)</t>
  </si>
  <si>
    <t>Виконання до уточненого  плану за 6 місяців 2021 року (%)</t>
  </si>
  <si>
    <t>Виконання Ніжинського районного бюджету за 6 місяців 2021 року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</si>
</sst>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5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173" fontId="22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5" fontId="22" fillId="18" borderId="1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10" xfId="53" applyFont="1" applyBorder="1" applyAlignment="1" quotePrefix="1">
      <alignment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0" fontId="25" fillId="0" borderId="10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179" fontId="26" fillId="0" borderId="10" xfId="0" applyNumberFormat="1" applyFont="1" applyBorder="1" applyAlignment="1">
      <alignment vertical="center" wrapText="1"/>
    </xf>
    <xf numFmtId="0" fontId="26" fillId="18" borderId="10" xfId="0" applyFont="1" applyFill="1" applyBorder="1" applyAlignment="1">
      <alignment vertical="center"/>
    </xf>
    <xf numFmtId="179" fontId="26" fillId="18" borderId="10" xfId="0" applyNumberFormat="1" applyFont="1" applyFill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75" fontId="23" fillId="14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6" fontId="25" fillId="18" borderId="10" xfId="0" applyNumberFormat="1" applyFont="1" applyFill="1" applyBorder="1" applyAlignment="1">
      <alignment vertical="center"/>
    </xf>
    <xf numFmtId="178" fontId="22" fillId="18" borderId="10" xfId="0" applyNumberFormat="1" applyFont="1" applyFill="1" applyBorder="1" applyAlignment="1">
      <alignment horizontal="center" vertical="center"/>
    </xf>
    <xf numFmtId="0" fontId="25" fillId="14" borderId="0" xfId="0" applyFont="1" applyFill="1" applyAlignment="1">
      <alignment vertical="center"/>
    </xf>
    <xf numFmtId="4" fontId="26" fillId="18" borderId="10" xfId="0" applyNumberFormat="1" applyFont="1" applyFill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178" fontId="31" fillId="18" borderId="10" xfId="53" applyNumberFormat="1" applyFont="1" applyFill="1" applyBorder="1" applyAlignment="1">
      <alignment horizontal="center" vertical="center" wrapText="1"/>
      <protection/>
    </xf>
    <xf numFmtId="178" fontId="32" fillId="0" borderId="10" xfId="53" applyNumberFormat="1" applyFont="1" applyBorder="1" applyAlignment="1">
      <alignment horizontal="center" vertical="center" wrapText="1"/>
      <protection/>
    </xf>
    <xf numFmtId="0" fontId="31" fillId="18" borderId="10" xfId="53" applyFont="1" applyFill="1" applyBorder="1" applyAlignment="1" quotePrefix="1">
      <alignment vertical="center" wrapText="1"/>
      <protection/>
    </xf>
    <xf numFmtId="0" fontId="31" fillId="18" borderId="10" xfId="53" applyFont="1" applyFill="1" applyBorder="1" applyAlignment="1">
      <alignment vertical="center" wrapText="1"/>
      <protection/>
    </xf>
    <xf numFmtId="0" fontId="32" fillId="0" borderId="10" xfId="53" applyFont="1" applyBorder="1" applyAlignment="1" quotePrefix="1">
      <alignment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175" fontId="33" fillId="8" borderId="10" xfId="0" applyNumberFormat="1" applyFont="1" applyFill="1" applyBorder="1" applyAlignment="1">
      <alignment horizontal="center" vertical="center"/>
    </xf>
    <xf numFmtId="175" fontId="23" fillId="8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78" fontId="36" fillId="18" borderId="10" xfId="53" applyNumberFormat="1" applyFont="1" applyFill="1" applyBorder="1" applyAlignment="1">
      <alignment horizontal="center" vertical="center" wrapText="1"/>
      <protection/>
    </xf>
    <xf numFmtId="178" fontId="37" fillId="0" borderId="1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15.875" style="15" customWidth="1"/>
    <col min="2" max="2" width="65.625" style="13" customWidth="1"/>
    <col min="3" max="3" width="16.875" style="13" customWidth="1"/>
    <col min="4" max="4" width="18.875" style="14" customWidth="1"/>
    <col min="5" max="5" width="15.25390625" style="13" customWidth="1"/>
    <col min="6" max="6" width="13.00390625" style="8" bestFit="1" customWidth="1"/>
    <col min="7" max="16384" width="9.125" style="8" customWidth="1"/>
  </cols>
  <sheetData>
    <row r="1" spans="1:6" s="12" customFormat="1" ht="30" customHeight="1">
      <c r="A1" s="44" t="s">
        <v>104</v>
      </c>
      <c r="B1" s="44"/>
      <c r="C1" s="44"/>
      <c r="D1" s="44"/>
      <c r="E1" s="44"/>
      <c r="F1" s="44"/>
    </row>
    <row r="2" spans="1:6" s="12" customFormat="1" ht="30" customHeight="1">
      <c r="A2" s="45" t="s">
        <v>98</v>
      </c>
      <c r="B2" s="45"/>
      <c r="C2" s="45"/>
      <c r="D2" s="45"/>
      <c r="E2" s="45"/>
      <c r="F2" s="45"/>
    </row>
    <row r="3" spans="1:6" ht="110.25">
      <c r="A3" s="22" t="s">
        <v>64</v>
      </c>
      <c r="B3" s="23" t="s">
        <v>65</v>
      </c>
      <c r="C3" s="4" t="s">
        <v>99</v>
      </c>
      <c r="D3" s="4" t="s">
        <v>105</v>
      </c>
      <c r="E3" s="4" t="s">
        <v>106</v>
      </c>
      <c r="F3" s="4" t="s">
        <v>107</v>
      </c>
    </row>
    <row r="4" spans="1:6" ht="36">
      <c r="A4" s="26" t="s">
        <v>66</v>
      </c>
      <c r="B4" s="27" t="s">
        <v>67</v>
      </c>
      <c r="C4" s="34">
        <v>0</v>
      </c>
      <c r="D4" s="34">
        <v>0</v>
      </c>
      <c r="E4" s="34">
        <v>32.53</v>
      </c>
      <c r="F4" s="31">
        <v>0</v>
      </c>
    </row>
    <row r="5" spans="1:6" ht="18">
      <c r="A5" s="24" t="s">
        <v>68</v>
      </c>
      <c r="B5" s="25" t="s">
        <v>63</v>
      </c>
      <c r="C5" s="35">
        <v>0</v>
      </c>
      <c r="D5" s="35">
        <v>0</v>
      </c>
      <c r="E5" s="35">
        <v>32.53</v>
      </c>
      <c r="F5" s="31">
        <v>0</v>
      </c>
    </row>
    <row r="6" spans="1:6" ht="36">
      <c r="A6" s="24" t="s">
        <v>69</v>
      </c>
      <c r="B6" s="25" t="s">
        <v>46</v>
      </c>
      <c r="C6" s="35">
        <v>0</v>
      </c>
      <c r="D6" s="35">
        <v>0</v>
      </c>
      <c r="E6" s="35">
        <v>32.53</v>
      </c>
      <c r="F6" s="31">
        <v>0</v>
      </c>
    </row>
    <row r="7" spans="1:6" ht="36">
      <c r="A7" s="26" t="s">
        <v>70</v>
      </c>
      <c r="B7" s="27" t="s">
        <v>71</v>
      </c>
      <c r="C7" s="34">
        <v>867.8</v>
      </c>
      <c r="D7" s="34">
        <v>319</v>
      </c>
      <c r="E7" s="34">
        <v>601</v>
      </c>
      <c r="F7" s="31">
        <f aca="true" t="shared" si="0" ref="F7:F12">E7/D7*100</f>
        <v>188.40125391849529</v>
      </c>
    </row>
    <row r="8" spans="1:6" ht="18">
      <c r="A8" s="26" t="s">
        <v>72</v>
      </c>
      <c r="B8" s="27" t="s">
        <v>73</v>
      </c>
      <c r="C8" s="34">
        <v>660.2</v>
      </c>
      <c r="D8" s="34">
        <v>244</v>
      </c>
      <c r="E8" s="34">
        <v>395.39</v>
      </c>
      <c r="F8" s="31">
        <f t="shared" si="0"/>
        <v>162.0450819672131</v>
      </c>
    </row>
    <row r="9" spans="1:6" ht="54">
      <c r="A9" s="24" t="s">
        <v>74</v>
      </c>
      <c r="B9" s="25" t="s">
        <v>75</v>
      </c>
      <c r="C9" s="35">
        <v>35</v>
      </c>
      <c r="D9" s="35">
        <v>14</v>
      </c>
      <c r="E9" s="35">
        <v>6.8</v>
      </c>
      <c r="F9" s="31">
        <f t="shared" si="0"/>
        <v>48.57142857142857</v>
      </c>
    </row>
    <row r="10" spans="1:6" ht="36">
      <c r="A10" s="24" t="s">
        <v>76</v>
      </c>
      <c r="B10" s="25" t="s">
        <v>77</v>
      </c>
      <c r="C10" s="35">
        <v>625.2</v>
      </c>
      <c r="D10" s="35">
        <v>230</v>
      </c>
      <c r="E10" s="35">
        <v>287.84</v>
      </c>
      <c r="F10" s="31">
        <f t="shared" si="0"/>
        <v>125.14782608695651</v>
      </c>
    </row>
    <row r="11" spans="1:6" ht="54">
      <c r="A11" s="26" t="s">
        <v>78</v>
      </c>
      <c r="B11" s="27" t="s">
        <v>79</v>
      </c>
      <c r="C11" s="34">
        <v>207.6</v>
      </c>
      <c r="D11" s="34">
        <v>75</v>
      </c>
      <c r="E11" s="34">
        <v>100.59</v>
      </c>
      <c r="F11" s="31">
        <f t="shared" si="0"/>
        <v>134.12</v>
      </c>
    </row>
    <row r="12" spans="1:6" ht="54">
      <c r="A12" s="24" t="s">
        <v>80</v>
      </c>
      <c r="B12" s="25" t="s">
        <v>81</v>
      </c>
      <c r="C12" s="35">
        <v>207.6</v>
      </c>
      <c r="D12" s="35">
        <v>75</v>
      </c>
      <c r="E12" s="35">
        <v>100.59</v>
      </c>
      <c r="F12" s="31">
        <f t="shared" si="0"/>
        <v>134.12</v>
      </c>
    </row>
    <row r="13" spans="1:6" ht="108">
      <c r="A13" s="26" t="s">
        <v>82</v>
      </c>
      <c r="B13" s="27" t="s">
        <v>83</v>
      </c>
      <c r="C13" s="34">
        <v>0</v>
      </c>
      <c r="D13" s="34">
        <v>0</v>
      </c>
      <c r="E13" s="34">
        <v>0.15</v>
      </c>
      <c r="F13" s="31">
        <v>0</v>
      </c>
    </row>
    <row r="14" spans="1:6" ht="108">
      <c r="A14" s="24" t="s">
        <v>82</v>
      </c>
      <c r="B14" s="25" t="s">
        <v>83</v>
      </c>
      <c r="C14" s="35">
        <v>0</v>
      </c>
      <c r="D14" s="35">
        <v>0</v>
      </c>
      <c r="E14" s="35">
        <v>0.15</v>
      </c>
      <c r="F14" s="31">
        <v>0</v>
      </c>
    </row>
    <row r="15" spans="1:6" ht="18">
      <c r="A15" s="26" t="s">
        <v>84</v>
      </c>
      <c r="B15" s="27" t="s">
        <v>85</v>
      </c>
      <c r="C15" s="34">
        <v>0</v>
      </c>
      <c r="D15" s="34">
        <v>0</v>
      </c>
      <c r="E15" s="34">
        <v>205.62</v>
      </c>
      <c r="F15" s="31">
        <v>0</v>
      </c>
    </row>
    <row r="16" spans="1:6" ht="18">
      <c r="A16" s="26" t="s">
        <v>86</v>
      </c>
      <c r="B16" s="27" t="s">
        <v>47</v>
      </c>
      <c r="C16" s="34">
        <v>0</v>
      </c>
      <c r="D16" s="34">
        <v>0</v>
      </c>
      <c r="E16" s="34">
        <v>205.62</v>
      </c>
      <c r="F16" s="31">
        <v>0</v>
      </c>
    </row>
    <row r="17" spans="1:6" ht="18">
      <c r="A17" s="24" t="s">
        <v>87</v>
      </c>
      <c r="B17" s="25" t="s">
        <v>47</v>
      </c>
      <c r="C17" s="35">
        <v>0</v>
      </c>
      <c r="D17" s="35">
        <v>0</v>
      </c>
      <c r="E17" s="35">
        <v>199.39</v>
      </c>
      <c r="F17" s="31">
        <v>0</v>
      </c>
    </row>
    <row r="18" spans="1:6" ht="108">
      <c r="A18" s="24" t="s">
        <v>88</v>
      </c>
      <c r="B18" s="25" t="s">
        <v>89</v>
      </c>
      <c r="C18" s="35">
        <v>0</v>
      </c>
      <c r="D18" s="35">
        <v>0</v>
      </c>
      <c r="E18" s="35">
        <v>6.227</v>
      </c>
      <c r="F18" s="31">
        <v>0</v>
      </c>
    </row>
    <row r="19" spans="1:6" ht="18">
      <c r="A19" s="26" t="s">
        <v>90</v>
      </c>
      <c r="B19" s="27" t="s">
        <v>91</v>
      </c>
      <c r="C19" s="34">
        <v>1705.12</v>
      </c>
      <c r="D19" s="34">
        <v>1184.92</v>
      </c>
      <c r="E19" s="34">
        <v>1094.84</v>
      </c>
      <c r="F19" s="31">
        <f>E19/D19*100</f>
        <v>92.39779900752792</v>
      </c>
    </row>
    <row r="20" spans="1:6" ht="36">
      <c r="A20" s="26" t="s">
        <v>92</v>
      </c>
      <c r="B20" s="27" t="s">
        <v>93</v>
      </c>
      <c r="C20" s="34">
        <v>1705.12</v>
      </c>
      <c r="D20" s="34">
        <v>1184.92</v>
      </c>
      <c r="E20" s="34">
        <v>1094.84</v>
      </c>
      <c r="F20" s="31">
        <f>E20/D20*100</f>
        <v>92.39779900752792</v>
      </c>
    </row>
    <row r="21" spans="1:6" ht="18">
      <c r="A21" s="24" t="s">
        <v>94</v>
      </c>
      <c r="B21" s="25" t="s">
        <v>44</v>
      </c>
      <c r="C21" s="35">
        <v>1705.12</v>
      </c>
      <c r="D21" s="35">
        <v>1184.92</v>
      </c>
      <c r="E21" s="35">
        <v>1094.84</v>
      </c>
      <c r="F21" s="31">
        <f>E21/D21*100</f>
        <v>92.39779900752792</v>
      </c>
    </row>
    <row r="22" spans="1:6" ht="18">
      <c r="A22" s="26" t="s">
        <v>95</v>
      </c>
      <c r="B22" s="27" t="s">
        <v>96</v>
      </c>
      <c r="C22" s="34">
        <v>867.8</v>
      </c>
      <c r="D22" s="34">
        <f>D15+D13+D7+D4</f>
        <v>319</v>
      </c>
      <c r="E22" s="34">
        <f>E4+E7</f>
        <v>633.53</v>
      </c>
      <c r="F22" s="31">
        <f>E22/D22*100</f>
        <v>198.5987460815047</v>
      </c>
    </row>
    <row r="23" spans="1:6" ht="18">
      <c r="A23" s="26" t="s">
        <v>95</v>
      </c>
      <c r="B23" s="27" t="s">
        <v>97</v>
      </c>
      <c r="C23" s="34">
        <f>C22+C21</f>
        <v>2572.92</v>
      </c>
      <c r="D23" s="34">
        <f>D20+D16+D14+D12+D8+D5</f>
        <v>1503.92</v>
      </c>
      <c r="E23" s="34">
        <f>E22+E21</f>
        <v>1728.37</v>
      </c>
      <c r="F23" s="31">
        <f>E23/D23*100</f>
        <v>114.92433108144049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22">
      <selection activeCell="C5" sqref="C5:E32"/>
    </sheetView>
  </sheetViews>
  <sheetFormatPr defaultColWidth="9.00390625" defaultRowHeight="12.75"/>
  <cols>
    <col min="1" max="1" width="8.625" style="9" customWidth="1"/>
    <col min="2" max="2" width="50.75390625" style="9" customWidth="1"/>
    <col min="3" max="3" width="13.00390625" style="19" customWidth="1"/>
    <col min="4" max="4" width="13.75390625" style="19" customWidth="1"/>
    <col min="5" max="5" width="12.125" style="19" customWidth="1"/>
    <col min="6" max="6" width="16.375" style="19" customWidth="1"/>
  </cols>
  <sheetData>
    <row r="1" spans="1:6" ht="18.75">
      <c r="A1" s="46" t="s">
        <v>108</v>
      </c>
      <c r="B1" s="46"/>
      <c r="C1" s="46"/>
      <c r="D1" s="46"/>
      <c r="E1" s="46"/>
      <c r="F1" s="46"/>
    </row>
    <row r="2" spans="1:6" ht="18.75">
      <c r="A2" s="47" t="s">
        <v>0</v>
      </c>
      <c r="B2" s="47"/>
      <c r="C2" s="47"/>
      <c r="D2" s="47"/>
      <c r="E2" s="47"/>
      <c r="F2" s="47"/>
    </row>
    <row r="4" spans="1:6" s="1" customFormat="1" ht="78.75">
      <c r="A4" s="11" t="s">
        <v>1</v>
      </c>
      <c r="B4" s="11" t="s">
        <v>2</v>
      </c>
      <c r="C4" s="4" t="s">
        <v>56</v>
      </c>
      <c r="D4" s="4" t="s">
        <v>105</v>
      </c>
      <c r="E4" s="4" t="s">
        <v>106</v>
      </c>
      <c r="F4" s="4" t="s">
        <v>107</v>
      </c>
    </row>
    <row r="5" spans="1:6" ht="18.75">
      <c r="A5" s="38" t="s">
        <v>3</v>
      </c>
      <c r="B5" s="39" t="s">
        <v>4</v>
      </c>
      <c r="C5" s="48">
        <v>3060.682269999999</v>
      </c>
      <c r="D5" s="48">
        <v>3057.5322699999992</v>
      </c>
      <c r="E5" s="48">
        <v>2666.6822999999995</v>
      </c>
      <c r="F5" s="16">
        <f>IF(D5=0,"",IF(E5/D5*100&gt;=200,"В/100",E5/D5*100))</f>
        <v>87.21681619406098</v>
      </c>
    </row>
    <row r="6" spans="1:6" ht="100.5" customHeight="1">
      <c r="A6" s="40" t="s">
        <v>5</v>
      </c>
      <c r="B6" s="41" t="s">
        <v>6</v>
      </c>
      <c r="C6" s="49">
        <v>2479.1240199999997</v>
      </c>
      <c r="D6" s="49">
        <v>2478.6240199999997</v>
      </c>
      <c r="E6" s="49">
        <v>2248.7293499999996</v>
      </c>
      <c r="F6" s="17">
        <f aca="true" t="shared" si="0" ref="F6:F35">IF(D6=0,"",IF(E6/D6*100&gt;=200,"В/100",E6/D6*100))</f>
        <v>90.72490752348958</v>
      </c>
    </row>
    <row r="7" spans="1:6" ht="37.5">
      <c r="A7" s="40" t="s">
        <v>7</v>
      </c>
      <c r="B7" s="41" t="s">
        <v>8</v>
      </c>
      <c r="C7" s="49">
        <v>581.55825</v>
      </c>
      <c r="D7" s="49">
        <v>578.9082500000001</v>
      </c>
      <c r="E7" s="49">
        <v>417.95294999999993</v>
      </c>
      <c r="F7" s="28">
        <f t="shared" si="0"/>
        <v>72.19675138504242</v>
      </c>
    </row>
    <row r="8" spans="1:6" ht="18.75">
      <c r="A8" s="38" t="s">
        <v>9</v>
      </c>
      <c r="B8" s="39" t="s">
        <v>10</v>
      </c>
      <c r="C8" s="48">
        <v>6.385260000000001</v>
      </c>
      <c r="D8" s="48">
        <v>6.385260000000001</v>
      </c>
      <c r="E8" s="48">
        <v>6.385260000000001</v>
      </c>
      <c r="F8" s="16">
        <f t="shared" si="0"/>
        <v>100</v>
      </c>
    </row>
    <row r="9" spans="1:6" ht="37.5">
      <c r="A9" s="40" t="s">
        <v>57</v>
      </c>
      <c r="B9" s="41" t="s">
        <v>12</v>
      </c>
      <c r="C9" s="49">
        <v>6.385260000000001</v>
      </c>
      <c r="D9" s="49">
        <v>6.385260000000001</v>
      </c>
      <c r="E9" s="49">
        <v>6.385260000000001</v>
      </c>
      <c r="F9" s="29">
        <f t="shared" si="0"/>
        <v>100</v>
      </c>
    </row>
    <row r="10" spans="1:6" ht="37.5">
      <c r="A10" s="38" t="s">
        <v>11</v>
      </c>
      <c r="B10" s="39" t="s">
        <v>58</v>
      </c>
      <c r="C10" s="48">
        <v>386.1580000000001</v>
      </c>
      <c r="D10" s="48">
        <v>386.1580000000001</v>
      </c>
      <c r="E10" s="48">
        <v>375.88106999999997</v>
      </c>
      <c r="F10" s="16">
        <f t="shared" si="0"/>
        <v>97.33867225332634</v>
      </c>
    </row>
    <row r="11" spans="1:6" ht="37.5">
      <c r="A11" s="40" t="s">
        <v>59</v>
      </c>
      <c r="B11" s="41" t="s">
        <v>13</v>
      </c>
      <c r="C11" s="49">
        <v>182.262</v>
      </c>
      <c r="D11" s="49">
        <v>182.262</v>
      </c>
      <c r="E11" s="49">
        <v>182.26167999999998</v>
      </c>
      <c r="F11" s="28">
        <f t="shared" si="0"/>
        <v>99.99982442856985</v>
      </c>
    </row>
    <row r="12" spans="1:6" ht="37.5">
      <c r="A12" s="40" t="s">
        <v>60</v>
      </c>
      <c r="B12" s="41" t="s">
        <v>14</v>
      </c>
      <c r="C12" s="49">
        <v>203.89600000000002</v>
      </c>
      <c r="D12" s="49">
        <v>203.89600000000002</v>
      </c>
      <c r="E12" s="49">
        <v>193.61939</v>
      </c>
      <c r="F12" s="28">
        <f t="shared" si="0"/>
        <v>94.95987660375877</v>
      </c>
    </row>
    <row r="13" spans="1:6" ht="93.75">
      <c r="A13" s="38" t="s">
        <v>48</v>
      </c>
      <c r="B13" s="39" t="s">
        <v>49</v>
      </c>
      <c r="C13" s="48">
        <v>1509.33968</v>
      </c>
      <c r="D13" s="48">
        <v>1184.14368</v>
      </c>
      <c r="E13" s="48">
        <v>782.7697400000001</v>
      </c>
      <c r="F13" s="16">
        <f t="shared" si="0"/>
        <v>66.10428727703045</v>
      </c>
    </row>
    <row r="14" spans="1:6" ht="75">
      <c r="A14" s="40" t="s">
        <v>15</v>
      </c>
      <c r="B14" s="41" t="s">
        <v>16</v>
      </c>
      <c r="C14" s="49">
        <v>165.43468</v>
      </c>
      <c r="D14" s="49">
        <v>165.43468</v>
      </c>
      <c r="E14" s="49">
        <v>165.43468</v>
      </c>
      <c r="F14" s="28">
        <f t="shared" si="0"/>
        <v>100</v>
      </c>
    </row>
    <row r="15" spans="1:6" ht="131.25">
      <c r="A15" s="40" t="s">
        <v>17</v>
      </c>
      <c r="B15" s="41" t="s">
        <v>18</v>
      </c>
      <c r="C15" s="49">
        <v>1313.527</v>
      </c>
      <c r="D15" s="49">
        <v>988.331</v>
      </c>
      <c r="E15" s="49">
        <v>602.1576600000001</v>
      </c>
      <c r="F15" s="28">
        <f t="shared" si="0"/>
        <v>60.926719894448325</v>
      </c>
    </row>
    <row r="16" spans="1:6" ht="75">
      <c r="A16" s="40" t="s">
        <v>19</v>
      </c>
      <c r="B16" s="41" t="s">
        <v>61</v>
      </c>
      <c r="C16" s="49">
        <v>30.378</v>
      </c>
      <c r="D16" s="49">
        <v>30.378</v>
      </c>
      <c r="E16" s="49">
        <v>15.1774</v>
      </c>
      <c r="F16" s="28">
        <f t="shared" si="0"/>
        <v>49.96181447099875</v>
      </c>
    </row>
    <row r="17" spans="1:6" ht="56.25">
      <c r="A17" s="38" t="s">
        <v>50</v>
      </c>
      <c r="B17" s="39" t="s">
        <v>51</v>
      </c>
      <c r="C17" s="48">
        <v>11.107199999999999</v>
      </c>
      <c r="D17" s="48">
        <v>11.107199999999999</v>
      </c>
      <c r="E17" s="48">
        <v>0</v>
      </c>
      <c r="F17" s="16">
        <f t="shared" si="0"/>
        <v>0</v>
      </c>
    </row>
    <row r="18" spans="1:6" ht="37.5">
      <c r="A18" s="40" t="s">
        <v>20</v>
      </c>
      <c r="B18" s="41" t="s">
        <v>21</v>
      </c>
      <c r="C18" s="49">
        <v>11.107199999999999</v>
      </c>
      <c r="D18" s="49">
        <v>11.107199999999999</v>
      </c>
      <c r="E18" s="49">
        <v>0</v>
      </c>
      <c r="F18" s="28">
        <f t="shared" si="0"/>
        <v>0</v>
      </c>
    </row>
    <row r="19" spans="1:6" ht="18.75">
      <c r="A19" s="38" t="s">
        <v>22</v>
      </c>
      <c r="B19" s="39" t="s">
        <v>23</v>
      </c>
      <c r="C19" s="48">
        <v>52.78657</v>
      </c>
      <c r="D19" s="48">
        <v>52.78657</v>
      </c>
      <c r="E19" s="48">
        <v>52.78657</v>
      </c>
      <c r="F19" s="16">
        <f t="shared" si="0"/>
        <v>100</v>
      </c>
    </row>
    <row r="20" spans="1:6" ht="18.75">
      <c r="A20" s="40" t="s">
        <v>24</v>
      </c>
      <c r="B20" s="41" t="s">
        <v>25</v>
      </c>
      <c r="C20" s="49">
        <v>9.195170000000001</v>
      </c>
      <c r="D20" s="49">
        <v>9.195170000000001</v>
      </c>
      <c r="E20" s="49">
        <v>9.195170000000001</v>
      </c>
      <c r="F20" s="28">
        <f t="shared" si="0"/>
        <v>100</v>
      </c>
    </row>
    <row r="21" spans="1:6" ht="37.5">
      <c r="A21" s="40" t="s">
        <v>26</v>
      </c>
      <c r="B21" s="41" t="s">
        <v>27</v>
      </c>
      <c r="C21" s="49">
        <v>2.89051</v>
      </c>
      <c r="D21" s="49">
        <v>2.89051</v>
      </c>
      <c r="E21" s="49">
        <v>2.89051</v>
      </c>
      <c r="F21" s="29">
        <f t="shared" si="0"/>
        <v>100</v>
      </c>
    </row>
    <row r="22" spans="1:6" ht="56.25">
      <c r="A22" s="40" t="s">
        <v>28</v>
      </c>
      <c r="B22" s="41" t="s">
        <v>29</v>
      </c>
      <c r="C22" s="49">
        <v>33.0775</v>
      </c>
      <c r="D22" s="49">
        <v>33.0775</v>
      </c>
      <c r="E22" s="49">
        <v>33.0775</v>
      </c>
      <c r="F22" s="28">
        <f t="shared" si="0"/>
        <v>100</v>
      </c>
    </row>
    <row r="23" spans="1:6" ht="37.5">
      <c r="A23" s="40" t="s">
        <v>30</v>
      </c>
      <c r="B23" s="41" t="s">
        <v>31</v>
      </c>
      <c r="C23" s="49">
        <v>7.623389999999999</v>
      </c>
      <c r="D23" s="49">
        <v>7.623389999999999</v>
      </c>
      <c r="E23" s="49">
        <v>7.623389999999999</v>
      </c>
      <c r="F23" s="28">
        <f t="shared" si="0"/>
        <v>100</v>
      </c>
    </row>
    <row r="24" spans="1:6" ht="18.75">
      <c r="A24" s="38" t="s">
        <v>32</v>
      </c>
      <c r="B24" s="39" t="s">
        <v>33</v>
      </c>
      <c r="C24" s="48">
        <v>58.255</v>
      </c>
      <c r="D24" s="48">
        <v>58.255</v>
      </c>
      <c r="E24" s="48">
        <v>58.255</v>
      </c>
      <c r="F24" s="16">
        <f t="shared" si="0"/>
        <v>100</v>
      </c>
    </row>
    <row r="25" spans="1:6" ht="56.25">
      <c r="A25" s="40" t="s">
        <v>34</v>
      </c>
      <c r="B25" s="41" t="s">
        <v>35</v>
      </c>
      <c r="C25" s="49">
        <v>39.1</v>
      </c>
      <c r="D25" s="49">
        <v>39.1</v>
      </c>
      <c r="E25" s="49">
        <v>39.1</v>
      </c>
      <c r="F25" s="29">
        <f t="shared" si="0"/>
        <v>100</v>
      </c>
    </row>
    <row r="26" spans="1:6" ht="75">
      <c r="A26" s="40" t="s">
        <v>36</v>
      </c>
      <c r="B26" s="41" t="s">
        <v>62</v>
      </c>
      <c r="C26" s="49">
        <v>19.155</v>
      </c>
      <c r="D26" s="49">
        <v>19.155</v>
      </c>
      <c r="E26" s="49">
        <v>19.155</v>
      </c>
      <c r="F26" s="28">
        <f t="shared" si="0"/>
        <v>100</v>
      </c>
    </row>
    <row r="27" spans="1:6" ht="37.5">
      <c r="A27" s="38" t="s">
        <v>52</v>
      </c>
      <c r="B27" s="39" t="s">
        <v>53</v>
      </c>
      <c r="C27" s="48">
        <v>90</v>
      </c>
      <c r="D27" s="48">
        <v>0</v>
      </c>
      <c r="E27" s="48">
        <v>0</v>
      </c>
      <c r="F27" s="42">
        <f t="shared" si="0"/>
      </c>
    </row>
    <row r="28" spans="1:6" ht="37.5">
      <c r="A28" s="40" t="s">
        <v>37</v>
      </c>
      <c r="B28" s="41" t="s">
        <v>38</v>
      </c>
      <c r="C28" s="49">
        <v>90</v>
      </c>
      <c r="D28" s="49">
        <v>0</v>
      </c>
      <c r="E28" s="49">
        <v>0</v>
      </c>
      <c r="F28" s="28">
        <f t="shared" si="0"/>
      </c>
    </row>
    <row r="29" spans="1:6" ht="18.75">
      <c r="A29" s="38" t="s">
        <v>100</v>
      </c>
      <c r="B29" s="39" t="s">
        <v>101</v>
      </c>
      <c r="C29" s="48">
        <v>87</v>
      </c>
      <c r="D29" s="48">
        <v>87</v>
      </c>
      <c r="E29" s="48">
        <v>0</v>
      </c>
      <c r="F29" s="43">
        <f t="shared" si="0"/>
        <v>0</v>
      </c>
    </row>
    <row r="30" spans="1:6" ht="37.5">
      <c r="A30" s="40" t="s">
        <v>102</v>
      </c>
      <c r="B30" s="41" t="s">
        <v>103</v>
      </c>
      <c r="C30" s="49">
        <v>87</v>
      </c>
      <c r="D30" s="49">
        <v>87</v>
      </c>
      <c r="E30" s="49">
        <v>0</v>
      </c>
      <c r="F30" s="28">
        <f t="shared" si="0"/>
        <v>0</v>
      </c>
    </row>
    <row r="31" spans="1:6" ht="37.5">
      <c r="A31" s="38" t="s">
        <v>54</v>
      </c>
      <c r="B31" s="39" t="s">
        <v>55</v>
      </c>
      <c r="C31" s="48">
        <v>56.4</v>
      </c>
      <c r="D31" s="48">
        <v>56.4</v>
      </c>
      <c r="E31" s="48">
        <v>42.9868</v>
      </c>
      <c r="F31" s="16">
        <f t="shared" si="0"/>
        <v>76.21773049645391</v>
      </c>
    </row>
    <row r="32" spans="1:6" ht="37.5">
      <c r="A32" s="40" t="s">
        <v>39</v>
      </c>
      <c r="B32" s="41" t="s">
        <v>40</v>
      </c>
      <c r="C32" s="49">
        <v>56.4</v>
      </c>
      <c r="D32" s="49">
        <v>56.4</v>
      </c>
      <c r="E32" s="49">
        <v>42.9868</v>
      </c>
      <c r="F32" s="28">
        <f t="shared" si="0"/>
        <v>76.21773049645391</v>
      </c>
    </row>
    <row r="33" spans="1:6" ht="18.75">
      <c r="A33" s="2" t="s">
        <v>41</v>
      </c>
      <c r="B33" s="3" t="s">
        <v>42</v>
      </c>
      <c r="C33" s="36">
        <v>6962.753</v>
      </c>
      <c r="D33" s="36">
        <v>6962.753</v>
      </c>
      <c r="E33" s="36">
        <v>6962.753</v>
      </c>
      <c r="F33" s="10">
        <f t="shared" si="0"/>
        <v>100</v>
      </c>
    </row>
    <row r="34" spans="1:6" ht="18.75">
      <c r="A34" s="20" t="s">
        <v>43</v>
      </c>
      <c r="B34" s="21" t="s">
        <v>44</v>
      </c>
      <c r="C34" s="37">
        <v>6962.753</v>
      </c>
      <c r="D34" s="37">
        <v>6962.753</v>
      </c>
      <c r="E34" s="37">
        <v>6962.753</v>
      </c>
      <c r="F34" s="30">
        <f t="shared" si="0"/>
        <v>100</v>
      </c>
    </row>
    <row r="35" spans="1:23" s="7" customFormat="1" ht="27" customHeight="1">
      <c r="A35" s="5"/>
      <c r="B35" s="6" t="s">
        <v>45</v>
      </c>
      <c r="C35" s="32">
        <f>C33+C31+C27+C24+C19+C17+C13+C10+C8+C5+C29</f>
        <v>12280.866979999997</v>
      </c>
      <c r="D35" s="32">
        <f>D33+D31+D27+D24+D19+D17+D13+D10+D8+D5+D29</f>
        <v>11862.520979999998</v>
      </c>
      <c r="E35" s="32">
        <f>E33+E31+E27+E24+E19+E17+E13+E10+E8+E5+E29</f>
        <v>10948.49974</v>
      </c>
      <c r="F35" s="10">
        <f t="shared" si="0"/>
        <v>92.29488199396214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8" spans="3:5" ht="18.75">
      <c r="C38" s="18"/>
      <c r="D38" s="18"/>
      <c r="E38" s="18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u251211</cp:lastModifiedBy>
  <cp:lastPrinted>2021-07-05T07:28:47Z</cp:lastPrinted>
  <dcterms:created xsi:type="dcterms:W3CDTF">2020-07-02T05:19:35Z</dcterms:created>
  <dcterms:modified xsi:type="dcterms:W3CDTF">2021-07-05T07:28:54Z</dcterms:modified>
  <cp:category/>
  <cp:version/>
  <cp:contentType/>
  <cp:contentStatus/>
</cp:coreProperties>
</file>